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60" windowHeight="8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<sst xmlns="http://schemas.openxmlformats.org/spreadsheetml/2006/main" count="58" uniqueCount="36">
  <si>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前月比</t>
  </si>
  <si>
    <t>前  年</t>
  </si>
  <si>
    <t>本  月</t>
  </si>
  <si>
    <t>前  月</t>
  </si>
  <si>
    <t>（％）</t>
  </si>
  <si>
    <t>同  月</t>
  </si>
  <si>
    <t>同月比</t>
  </si>
  <si>
    <t xml:space="preserve"> 過去最高（年月）</t>
  </si>
  <si>
    <t>Ａ／Ｂ</t>
  </si>
  <si>
    <t>本  月</t>
  </si>
  <si>
    <t>本  年</t>
  </si>
  <si>
    <t>（％）</t>
  </si>
  <si>
    <t>（Ａ）</t>
  </si>
  <si>
    <t>（Ｂ）</t>
  </si>
  <si>
    <t>スズキ</t>
  </si>
  <si>
    <t>ヤマハ</t>
  </si>
  <si>
    <t>カワサキ</t>
  </si>
  <si>
    <t>その他</t>
  </si>
  <si>
    <t>１９９９年</t>
  </si>
  <si>
    <t>２０００年</t>
  </si>
  <si>
    <t>ホンダ</t>
  </si>
  <si>
    <t>銘 柄 別</t>
  </si>
  <si>
    <t>排気量別</t>
  </si>
  <si>
    <t>Ｃ Ｃ</t>
  </si>
  <si>
    <t>251〜400</t>
  </si>
  <si>
    <t>計</t>
  </si>
  <si>
    <t>４０１以上</t>
  </si>
  <si>
    <t>銘柄別占拠率</t>
  </si>
  <si>
    <t xml:space="preserve">           (社）全国軽自動車協会連合会</t>
  </si>
  <si>
    <t>排気量別構成比</t>
  </si>
  <si>
    <t xml:space="preserve"> (単位台）</t>
  </si>
  <si>
    <t>合　計</t>
  </si>
  <si>
    <t>251〜400</t>
  </si>
  <si>
    <t>２０００年７月  小型二輪排気量別  新車販売台数</t>
  </si>
  <si>
    <t xml:space="preserve">    平 成 １２ 年  ８ 月 ３ 日</t>
  </si>
  <si>
    <t>１月〜７月  累計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</si>
</sst>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_ "/>
    <numFmt numFmtId="179" formatCode="#,##0_);[Red]\(#,##0\)"/>
    <numFmt numFmtId="180" formatCode="0.00000000000000000%"/>
  </numFmts>
  <fonts count="7">
    <font>
      <sz val="11"/>
      <name val="ＭＳ 明朝"/>
      <family val="1"/>
    </font>
    <font>
      <sz val="6"/>
      <name val="ＭＳ Ｐ明朝"/>
      <family val="1"/>
    </font>
    <font>
      <sz val="18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1"/>
      <name val="ＭＳ Ｐゴシック"/>
      <family val="3"/>
    </font>
    <font>
      <sz val="17"/>
      <name val="ＭＳ Ｐゴシック"/>
      <family val="3"/>
    </font>
  </fonts>
  <fills count="2">
    <fill>
      <patternFill/>
    </fill>
    <fill>
      <patternFill patternType="gray125"/>
    </fill>
  </fills>
  <borders count="90">
    <border>
      <left/>
      <right/>
      <top/>
      <bottom/>
      <diagonal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tted"/>
      <bottom style="thin"/>
    </border>
    <border>
      <left>
        <color indexed="63"/>
      </left>
      <right style="double"/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double"/>
      <top style="dotted"/>
      <bottom style="thin"/>
    </border>
    <border>
      <left>
        <color indexed="63"/>
      </left>
      <right style="thin"/>
      <top style="dotted"/>
      <bottom style="thin"/>
    </border>
    <border>
      <left style="double"/>
      <right>
        <color indexed="63"/>
      </right>
      <top style="dotted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double"/>
      <bottom style="dotted"/>
    </border>
    <border>
      <left>
        <color indexed="63"/>
      </left>
      <right style="double"/>
      <top style="double"/>
      <bottom style="dotted"/>
    </border>
    <border>
      <left style="double"/>
      <right style="thin"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double"/>
      <top style="double"/>
      <bottom style="dotted"/>
    </border>
    <border>
      <left>
        <color indexed="63"/>
      </left>
      <right style="thin"/>
      <top style="double"/>
      <bottom style="dotted"/>
    </border>
    <border>
      <left style="double"/>
      <right>
        <color indexed="63"/>
      </right>
      <top style="double"/>
      <bottom style="dotted"/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double"/>
      <right>
        <color indexed="63"/>
      </right>
      <top style="medium"/>
      <bottom style="dotted"/>
    </border>
    <border>
      <left style="thin"/>
      <right style="double"/>
      <top style="medium"/>
      <bottom style="dotted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thin"/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double"/>
      <top style="double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double"/>
      <top>
        <color indexed="63"/>
      </top>
      <bottom style="thin"/>
      <diagonal style="thin"/>
    </border>
    <border diagonalDown="1">
      <left style="double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double"/>
      <top style="medium"/>
      <bottom>
        <color indexed="63"/>
      </bottom>
      <diagonal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58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178" fontId="3" fillId="0" borderId="6" xfId="0" applyNumberFormat="1" applyFont="1" applyBorder="1" applyAlignment="1">
      <alignment vertical="center"/>
    </xf>
    <xf numFmtId="178" fontId="3" fillId="0" borderId="1" xfId="0" applyNumberFormat="1" applyFont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178" fontId="3" fillId="0" borderId="16" xfId="0" applyNumberFormat="1" applyFont="1" applyBorder="1" applyAlignment="1">
      <alignment vertical="center"/>
    </xf>
    <xf numFmtId="177" fontId="3" fillId="0" borderId="6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177" fontId="3" fillId="0" borderId="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9" fontId="3" fillId="0" borderId="19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9" fontId="3" fillId="0" borderId="21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179" fontId="3" fillId="0" borderId="23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178" fontId="3" fillId="0" borderId="14" xfId="0" applyNumberFormat="1" applyFont="1" applyBorder="1" applyAlignment="1">
      <alignment vertical="center"/>
    </xf>
    <xf numFmtId="178" fontId="3" fillId="0" borderId="26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55" fontId="3" fillId="0" borderId="13" xfId="0" applyNumberFormat="1" applyFont="1" applyBorder="1" applyAlignment="1">
      <alignment horizontal="center" vertical="center"/>
    </xf>
    <xf numFmtId="179" fontId="3" fillId="0" borderId="26" xfId="0" applyNumberFormat="1" applyFont="1" applyBorder="1" applyAlignment="1">
      <alignment vertical="center"/>
    </xf>
    <xf numFmtId="179" fontId="3" fillId="0" borderId="27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7" xfId="0" applyNumberFormat="1" applyFont="1" applyBorder="1" applyAlignment="1">
      <alignment vertical="center"/>
    </xf>
    <xf numFmtId="9" fontId="3" fillId="0" borderId="11" xfId="0" applyNumberFormat="1" applyFont="1" applyBorder="1" applyAlignment="1">
      <alignment vertical="center"/>
    </xf>
    <xf numFmtId="9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top"/>
    </xf>
    <xf numFmtId="0" fontId="3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79" fontId="3" fillId="0" borderId="36" xfId="0" applyNumberFormat="1" applyFont="1" applyBorder="1" applyAlignment="1">
      <alignment vertical="center"/>
    </xf>
    <xf numFmtId="179" fontId="3" fillId="0" borderId="37" xfId="0" applyNumberFormat="1" applyFont="1" applyBorder="1" applyAlignment="1">
      <alignment vertical="center"/>
    </xf>
    <xf numFmtId="177" fontId="3" fillId="0" borderId="36" xfId="0" applyNumberFormat="1" applyFont="1" applyBorder="1" applyAlignment="1">
      <alignment vertical="center"/>
    </xf>
    <xf numFmtId="179" fontId="3" fillId="0" borderId="38" xfId="0" applyNumberFormat="1" applyFont="1" applyBorder="1" applyAlignment="1">
      <alignment vertical="center"/>
    </xf>
    <xf numFmtId="177" fontId="3" fillId="0" borderId="39" xfId="0" applyNumberFormat="1" applyFont="1" applyBorder="1" applyAlignment="1">
      <alignment vertical="center"/>
    </xf>
    <xf numFmtId="179" fontId="3" fillId="0" borderId="40" xfId="0" applyNumberFormat="1" applyFont="1" applyBorder="1" applyAlignment="1">
      <alignment vertical="center"/>
    </xf>
    <xf numFmtId="177" fontId="3" fillId="0" borderId="38" xfId="0" applyNumberFormat="1" applyFont="1" applyBorder="1" applyAlignment="1">
      <alignment vertical="center"/>
    </xf>
    <xf numFmtId="177" fontId="3" fillId="0" borderId="41" xfId="0" applyNumberFormat="1" applyFont="1" applyBorder="1" applyAlignment="1">
      <alignment vertical="center"/>
    </xf>
    <xf numFmtId="177" fontId="3" fillId="0" borderId="35" xfId="0" applyNumberFormat="1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179" fontId="3" fillId="0" borderId="43" xfId="0" applyNumberFormat="1" applyFont="1" applyBorder="1" applyAlignment="1">
      <alignment vertical="center"/>
    </xf>
    <xf numFmtId="179" fontId="3" fillId="0" borderId="44" xfId="0" applyNumberFormat="1" applyFont="1" applyBorder="1" applyAlignment="1">
      <alignment vertical="center"/>
    </xf>
    <xf numFmtId="177" fontId="3" fillId="0" borderId="43" xfId="0" applyNumberFormat="1" applyFont="1" applyBorder="1" applyAlignment="1">
      <alignment vertical="center"/>
    </xf>
    <xf numFmtId="179" fontId="3" fillId="0" borderId="45" xfId="0" applyNumberFormat="1" applyFont="1" applyBorder="1" applyAlignment="1">
      <alignment vertical="center"/>
    </xf>
    <xf numFmtId="177" fontId="3" fillId="0" borderId="46" xfId="0" applyNumberFormat="1" applyFont="1" applyBorder="1" applyAlignment="1">
      <alignment vertical="center"/>
    </xf>
    <xf numFmtId="179" fontId="3" fillId="0" borderId="47" xfId="0" applyNumberFormat="1" applyFont="1" applyBorder="1" applyAlignment="1">
      <alignment vertical="center"/>
    </xf>
    <xf numFmtId="177" fontId="3" fillId="0" borderId="45" xfId="0" applyNumberFormat="1" applyFont="1" applyBorder="1" applyAlignment="1">
      <alignment vertical="center"/>
    </xf>
    <xf numFmtId="177" fontId="3" fillId="0" borderId="48" xfId="0" applyNumberFormat="1" applyFont="1" applyBorder="1" applyAlignment="1">
      <alignment vertical="center"/>
    </xf>
    <xf numFmtId="177" fontId="3" fillId="0" borderId="42" xfId="0" applyNumberFormat="1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179" fontId="3" fillId="0" borderId="51" xfId="0" applyNumberFormat="1" applyFont="1" applyBorder="1" applyAlignment="1">
      <alignment vertical="center"/>
    </xf>
    <xf numFmtId="179" fontId="3" fillId="0" borderId="52" xfId="0" applyNumberFormat="1" applyFont="1" applyBorder="1" applyAlignment="1">
      <alignment vertical="center"/>
    </xf>
    <xf numFmtId="177" fontId="3" fillId="0" borderId="51" xfId="0" applyNumberFormat="1" applyFont="1" applyBorder="1" applyAlignment="1">
      <alignment vertical="center"/>
    </xf>
    <xf numFmtId="179" fontId="3" fillId="0" borderId="53" xfId="0" applyNumberFormat="1" applyFont="1" applyBorder="1" applyAlignment="1">
      <alignment vertical="center"/>
    </xf>
    <xf numFmtId="177" fontId="3" fillId="0" borderId="54" xfId="0" applyNumberFormat="1" applyFont="1" applyBorder="1" applyAlignment="1">
      <alignment vertical="center"/>
    </xf>
    <xf numFmtId="179" fontId="3" fillId="0" borderId="55" xfId="0" applyNumberFormat="1" applyFont="1" applyBorder="1" applyAlignment="1">
      <alignment vertical="center"/>
    </xf>
    <xf numFmtId="55" fontId="3" fillId="0" borderId="56" xfId="0" applyNumberFormat="1" applyFont="1" applyBorder="1" applyAlignment="1">
      <alignment horizontal="center" vertical="center"/>
    </xf>
    <xf numFmtId="179" fontId="3" fillId="0" borderId="57" xfId="0" applyNumberFormat="1" applyFont="1" applyBorder="1" applyAlignment="1">
      <alignment vertical="center"/>
    </xf>
    <xf numFmtId="177" fontId="3" fillId="0" borderId="53" xfId="0" applyNumberFormat="1" applyFont="1" applyBorder="1" applyAlignment="1">
      <alignment vertical="center"/>
    </xf>
    <xf numFmtId="177" fontId="3" fillId="0" borderId="55" xfId="0" applyNumberFormat="1" applyFont="1" applyBorder="1" applyAlignment="1">
      <alignment vertical="center"/>
    </xf>
    <xf numFmtId="177" fontId="3" fillId="0" borderId="58" xfId="0" applyNumberFormat="1" applyFont="1" applyBorder="1" applyAlignment="1">
      <alignment vertical="center"/>
    </xf>
    <xf numFmtId="9" fontId="3" fillId="0" borderId="55" xfId="0" applyNumberFormat="1" applyFont="1" applyBorder="1" applyAlignment="1">
      <alignment vertical="center"/>
    </xf>
    <xf numFmtId="9" fontId="3" fillId="0" borderId="58" xfId="0" applyNumberFormat="1" applyFont="1" applyBorder="1" applyAlignment="1">
      <alignment vertical="center"/>
    </xf>
    <xf numFmtId="0" fontId="3" fillId="0" borderId="59" xfId="0" applyFont="1" applyBorder="1" applyAlignment="1">
      <alignment horizontal="center" vertical="center"/>
    </xf>
    <xf numFmtId="179" fontId="3" fillId="0" borderId="60" xfId="0" applyNumberFormat="1" applyFont="1" applyBorder="1" applyAlignment="1">
      <alignment vertical="center"/>
    </xf>
    <xf numFmtId="179" fontId="3" fillId="0" borderId="61" xfId="0" applyNumberFormat="1" applyFont="1" applyBorder="1" applyAlignment="1">
      <alignment vertical="center"/>
    </xf>
    <xf numFmtId="177" fontId="3" fillId="0" borderId="60" xfId="0" applyNumberFormat="1" applyFont="1" applyBorder="1" applyAlignment="1">
      <alignment vertical="center"/>
    </xf>
    <xf numFmtId="179" fontId="3" fillId="0" borderId="62" xfId="0" applyNumberFormat="1" applyFont="1" applyBorder="1" applyAlignment="1">
      <alignment vertical="center"/>
    </xf>
    <xf numFmtId="177" fontId="3" fillId="0" borderId="63" xfId="0" applyNumberFormat="1" applyFont="1" applyBorder="1" applyAlignment="1">
      <alignment vertical="center"/>
    </xf>
    <xf numFmtId="179" fontId="3" fillId="0" borderId="64" xfId="0" applyNumberFormat="1" applyFont="1" applyBorder="1" applyAlignment="1">
      <alignment vertical="center"/>
    </xf>
    <xf numFmtId="177" fontId="3" fillId="0" borderId="62" xfId="0" applyNumberFormat="1" applyFont="1" applyBorder="1" applyAlignment="1">
      <alignment vertical="center"/>
    </xf>
    <xf numFmtId="177" fontId="3" fillId="0" borderId="65" xfId="0" applyNumberFormat="1" applyFont="1" applyBorder="1" applyAlignment="1">
      <alignment vertical="center"/>
    </xf>
    <xf numFmtId="177" fontId="3" fillId="0" borderId="59" xfId="0" applyNumberFormat="1" applyFont="1" applyBorder="1" applyAlignment="1">
      <alignment vertical="center"/>
    </xf>
    <xf numFmtId="179" fontId="3" fillId="0" borderId="14" xfId="0" applyNumberFormat="1" applyFont="1" applyBorder="1" applyAlignment="1">
      <alignment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179" fontId="3" fillId="0" borderId="68" xfId="0" applyNumberFormat="1" applyFont="1" applyBorder="1" applyAlignment="1">
      <alignment vertical="center"/>
    </xf>
    <xf numFmtId="179" fontId="3" fillId="0" borderId="69" xfId="0" applyNumberFormat="1" applyFont="1" applyBorder="1" applyAlignment="1">
      <alignment vertical="center"/>
    </xf>
    <xf numFmtId="177" fontId="3" fillId="0" borderId="70" xfId="0" applyNumberFormat="1" applyFont="1" applyBorder="1" applyAlignment="1">
      <alignment vertical="center"/>
    </xf>
    <xf numFmtId="177" fontId="3" fillId="0" borderId="30" xfId="0" applyNumberFormat="1" applyFont="1" applyBorder="1" applyAlignment="1">
      <alignment vertical="center"/>
    </xf>
    <xf numFmtId="179" fontId="3" fillId="0" borderId="71" xfId="0" applyNumberFormat="1" applyFont="1" applyBorder="1" applyAlignment="1">
      <alignment vertical="center"/>
    </xf>
    <xf numFmtId="55" fontId="3" fillId="0" borderId="30" xfId="0" applyNumberFormat="1" applyFont="1" applyBorder="1" applyAlignment="1">
      <alignment horizontal="center" vertical="center"/>
    </xf>
    <xf numFmtId="179" fontId="3" fillId="0" borderId="72" xfId="0" applyNumberFormat="1" applyFont="1" applyBorder="1" applyAlignment="1">
      <alignment vertical="center"/>
    </xf>
    <xf numFmtId="177" fontId="3" fillId="0" borderId="68" xfId="0" applyNumberFormat="1" applyFont="1" applyBorder="1" applyAlignment="1">
      <alignment vertical="center"/>
    </xf>
    <xf numFmtId="177" fontId="3" fillId="0" borderId="71" xfId="0" applyNumberFormat="1" applyFont="1" applyBorder="1" applyAlignment="1">
      <alignment vertical="center"/>
    </xf>
    <xf numFmtId="177" fontId="3" fillId="0" borderId="73" xfId="0" applyNumberFormat="1" applyFont="1" applyBorder="1" applyAlignment="1">
      <alignment vertical="center"/>
    </xf>
    <xf numFmtId="9" fontId="3" fillId="0" borderId="71" xfId="0" applyNumberFormat="1" applyFont="1" applyBorder="1" applyAlignment="1">
      <alignment vertical="center"/>
    </xf>
    <xf numFmtId="9" fontId="3" fillId="0" borderId="73" xfId="0" applyNumberFormat="1" applyFont="1" applyBorder="1" applyAlignment="1">
      <alignment vertical="center"/>
    </xf>
    <xf numFmtId="0" fontId="3" fillId="0" borderId="74" xfId="0" applyFont="1" applyBorder="1" applyAlignment="1">
      <alignment horizontal="center" vertical="center"/>
    </xf>
    <xf numFmtId="179" fontId="3" fillId="0" borderId="75" xfId="0" applyNumberFormat="1" applyFont="1" applyBorder="1" applyAlignment="1">
      <alignment vertical="center"/>
    </xf>
    <xf numFmtId="179" fontId="3" fillId="0" borderId="76" xfId="0" applyNumberFormat="1" applyFont="1" applyBorder="1" applyAlignment="1">
      <alignment vertical="center"/>
    </xf>
    <xf numFmtId="177" fontId="3" fillId="0" borderId="77" xfId="0" applyNumberFormat="1" applyFont="1" applyBorder="1" applyAlignment="1">
      <alignment vertical="center"/>
    </xf>
    <xf numFmtId="179" fontId="3" fillId="0" borderId="78" xfId="0" applyNumberFormat="1" applyFont="1" applyBorder="1" applyAlignment="1">
      <alignment vertical="center"/>
    </xf>
    <xf numFmtId="177" fontId="3" fillId="0" borderId="75" xfId="0" applyNumberFormat="1" applyFont="1" applyBorder="1" applyAlignment="1">
      <alignment vertical="center"/>
    </xf>
    <xf numFmtId="177" fontId="3" fillId="0" borderId="76" xfId="0" applyNumberFormat="1" applyFont="1" applyBorder="1" applyAlignment="1">
      <alignment vertical="center"/>
    </xf>
    <xf numFmtId="177" fontId="3" fillId="0" borderId="74" xfId="0" applyNumberFormat="1" applyFont="1" applyBorder="1" applyAlignment="1">
      <alignment vertical="center"/>
    </xf>
    <xf numFmtId="179" fontId="3" fillId="0" borderId="79" xfId="0" applyNumberFormat="1" applyFont="1" applyBorder="1" applyAlignment="1">
      <alignment vertical="center"/>
    </xf>
    <xf numFmtId="0" fontId="0" fillId="0" borderId="66" xfId="0" applyBorder="1" applyAlignment="1">
      <alignment vertical="center"/>
    </xf>
    <xf numFmtId="9" fontId="3" fillId="0" borderId="76" xfId="0" applyNumberFormat="1" applyFont="1" applyBorder="1" applyAlignment="1">
      <alignment vertical="center"/>
    </xf>
    <xf numFmtId="9" fontId="3" fillId="0" borderId="74" xfId="0" applyNumberFormat="1" applyFont="1" applyBorder="1" applyAlignment="1">
      <alignment vertical="center"/>
    </xf>
    <xf numFmtId="9" fontId="3" fillId="0" borderId="48" xfId="0" applyNumberFormat="1" applyFont="1" applyBorder="1" applyAlignment="1">
      <alignment vertical="center"/>
    </xf>
    <xf numFmtId="9" fontId="3" fillId="0" borderId="42" xfId="0" applyNumberFormat="1" applyFont="1" applyBorder="1" applyAlignment="1">
      <alignment vertical="center"/>
    </xf>
    <xf numFmtId="179" fontId="3" fillId="0" borderId="80" xfId="0" applyNumberFormat="1" applyFont="1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179" fontId="3" fillId="0" borderId="84" xfId="0" applyNumberFormat="1" applyFont="1" applyBorder="1" applyAlignment="1">
      <alignment vertical="center"/>
    </xf>
    <xf numFmtId="0" fontId="0" fillId="0" borderId="85" xfId="0" applyBorder="1" applyAlignment="1">
      <alignment vertical="center"/>
    </xf>
    <xf numFmtId="0" fontId="3" fillId="0" borderId="84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68" xfId="0" applyFont="1" applyBorder="1" applyAlignment="1">
      <alignment horizontal="center" vertical="center"/>
    </xf>
    <xf numFmtId="58" fontId="5" fillId="0" borderId="0" xfId="0" applyNumberFormat="1" applyFont="1" applyAlignment="1">
      <alignment horizontal="center"/>
    </xf>
    <xf numFmtId="0" fontId="3" fillId="0" borderId="86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95" zoomScaleNormal="95" workbookViewId="0" topLeftCell="A1">
      <selection activeCell="K3" sqref="K3"/>
    </sheetView>
  </sheetViews>
  <sheetFormatPr defaultColWidth="11.19921875" defaultRowHeight="14.25"/>
  <cols>
    <col min="1" max="2" width="11.59765625" style="0" customWidth="1"/>
    <col min="3" max="8" width="8.59765625" style="0" customWidth="1"/>
    <col min="9" max="9" width="11.59765625" style="0" customWidth="1"/>
    <col min="10" max="11" width="9.59765625" style="0" customWidth="1"/>
    <col min="12" max="14" width="8.59765625" style="0" customWidth="1"/>
    <col min="15" max="15" width="8.3984375" style="0" customWidth="1"/>
    <col min="16" max="16" width="8.59765625" style="0" customWidth="1"/>
    <col min="17" max="16384" width="8.69921875" style="0" customWidth="1"/>
  </cols>
  <sheetData>
    <row r="1" spans="1:16" ht="24">
      <c r="A1" s="156" t="s">
        <v>33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4" ht="24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6" ht="16.5">
      <c r="A4" s="3"/>
      <c r="B4" s="3"/>
      <c r="C4" s="2"/>
      <c r="D4" s="2"/>
      <c r="E4" s="2"/>
      <c r="F4" s="2"/>
      <c r="G4" s="2"/>
      <c r="H4" s="2"/>
      <c r="I4" s="2"/>
      <c r="J4" s="2"/>
      <c r="K4" s="9"/>
      <c r="L4" s="9"/>
      <c r="M4" s="24"/>
      <c r="N4" s="158" t="s">
        <v>34</v>
      </c>
      <c r="O4" s="158"/>
      <c r="P4" s="158"/>
    </row>
    <row r="5" spans="1:17" ht="16.5" customHeight="1" thickBot="1">
      <c r="A5" s="2"/>
      <c r="B5" s="24" t="s">
        <v>30</v>
      </c>
      <c r="C5" s="9"/>
      <c r="D5" s="2"/>
      <c r="E5" s="2"/>
      <c r="F5" s="2"/>
      <c r="G5" s="2"/>
      <c r="H5" s="2"/>
      <c r="I5" s="2"/>
      <c r="J5" s="2"/>
      <c r="K5" s="9"/>
      <c r="L5" s="9"/>
      <c r="M5" s="157" t="s">
        <v>28</v>
      </c>
      <c r="N5" s="157"/>
      <c r="O5" s="157"/>
      <c r="P5" s="157"/>
      <c r="Q5" s="9"/>
    </row>
    <row r="6" spans="1:16" ht="22.5" customHeight="1">
      <c r="A6" s="14"/>
      <c r="B6" s="10"/>
      <c r="C6" s="11"/>
      <c r="D6" s="4"/>
      <c r="E6" s="5"/>
      <c r="F6" s="6" t="s">
        <v>1</v>
      </c>
      <c r="G6" s="5" t="s">
        <v>1</v>
      </c>
      <c r="H6" s="4"/>
      <c r="I6" s="7"/>
      <c r="J6" s="159" t="s">
        <v>35</v>
      </c>
      <c r="K6" s="160"/>
      <c r="L6" s="161"/>
      <c r="M6" s="154" t="s">
        <v>27</v>
      </c>
      <c r="N6" s="155"/>
      <c r="O6" s="154" t="s">
        <v>29</v>
      </c>
      <c r="P6" s="155"/>
    </row>
    <row r="7" spans="1:16" ht="22.5" customHeight="1">
      <c r="A7" s="15" t="s">
        <v>21</v>
      </c>
      <c r="B7" s="12" t="s">
        <v>22</v>
      </c>
      <c r="C7" s="9" t="s">
        <v>2</v>
      </c>
      <c r="D7" s="17" t="s">
        <v>3</v>
      </c>
      <c r="E7" s="18" t="s">
        <v>0</v>
      </c>
      <c r="F7" s="19" t="s">
        <v>5</v>
      </c>
      <c r="G7" s="18" t="s">
        <v>6</v>
      </c>
      <c r="H7" s="152" t="s">
        <v>7</v>
      </c>
      <c r="I7" s="153"/>
      <c r="J7" s="62" t="s">
        <v>19</v>
      </c>
      <c r="K7" s="67" t="s">
        <v>18</v>
      </c>
      <c r="L7" s="68" t="s">
        <v>8</v>
      </c>
      <c r="M7" s="62" t="s">
        <v>9</v>
      </c>
      <c r="N7" s="64" t="s">
        <v>10</v>
      </c>
      <c r="O7" s="62" t="s">
        <v>9</v>
      </c>
      <c r="P7" s="64" t="s">
        <v>10</v>
      </c>
    </row>
    <row r="8" spans="1:16" ht="22.5" customHeight="1" thickBot="1">
      <c r="A8" s="16"/>
      <c r="B8" s="13" t="s">
        <v>23</v>
      </c>
      <c r="C8" s="20"/>
      <c r="D8" s="21"/>
      <c r="E8" s="61" t="s">
        <v>4</v>
      </c>
      <c r="F8" s="9"/>
      <c r="G8" s="61" t="s">
        <v>11</v>
      </c>
      <c r="H8" s="21"/>
      <c r="I8" s="22"/>
      <c r="J8" s="63" t="s">
        <v>12</v>
      </c>
      <c r="K8" s="69" t="s">
        <v>13</v>
      </c>
      <c r="L8" s="61" t="s">
        <v>11</v>
      </c>
      <c r="M8" s="65" t="s">
        <v>11</v>
      </c>
      <c r="N8" s="66" t="s">
        <v>11</v>
      </c>
      <c r="O8" s="63" t="s">
        <v>11</v>
      </c>
      <c r="P8" s="13" t="s">
        <v>11</v>
      </c>
    </row>
    <row r="9" spans="1:16" s="34" customFormat="1" ht="22.5" customHeight="1">
      <c r="A9" s="25"/>
      <c r="B9" s="26" t="s">
        <v>32</v>
      </c>
      <c r="C9" s="27">
        <v>1004</v>
      </c>
      <c r="D9" s="28">
        <v>1060</v>
      </c>
      <c r="E9" s="29">
        <f>C9/D9</f>
        <v>0.9471698113207547</v>
      </c>
      <c r="F9" s="27">
        <v>1594</v>
      </c>
      <c r="G9" s="29">
        <f>C9/F9</f>
        <v>0.6298619824341279</v>
      </c>
      <c r="H9" s="151"/>
      <c r="I9" s="150"/>
      <c r="J9" s="27">
        <v>6312</v>
      </c>
      <c r="K9" s="30">
        <v>8508</v>
      </c>
      <c r="L9" s="31">
        <f>J9/K9</f>
        <v>0.7418899858956276</v>
      </c>
      <c r="M9" s="32">
        <f>C9/C24</f>
        <v>0.33080724876441514</v>
      </c>
      <c r="N9" s="33">
        <f>J9/J24</f>
        <v>0.3609538514324927</v>
      </c>
      <c r="O9" s="32">
        <f>C9/C11</f>
        <v>0.48455598455598453</v>
      </c>
      <c r="P9" s="33">
        <f>J9/J11</f>
        <v>0.4555756044749188</v>
      </c>
    </row>
    <row r="10" spans="1:16" s="34" customFormat="1" ht="22.5" customHeight="1">
      <c r="A10" s="35" t="s">
        <v>20</v>
      </c>
      <c r="B10" s="36" t="s">
        <v>26</v>
      </c>
      <c r="C10" s="37">
        <v>1068</v>
      </c>
      <c r="D10" s="38">
        <v>1162</v>
      </c>
      <c r="E10" s="39">
        <f aca="true" t="shared" si="0" ref="E10:E26">C10/D10</f>
        <v>0.919104991394148</v>
      </c>
      <c r="F10" s="40">
        <v>1291</v>
      </c>
      <c r="G10" s="41">
        <f aca="true" t="shared" si="1" ref="G10:G26">C10/F10</f>
        <v>0.8272656855151046</v>
      </c>
      <c r="H10" s="147"/>
      <c r="I10" s="148"/>
      <c r="J10" s="38">
        <v>7543</v>
      </c>
      <c r="K10" s="42">
        <v>8460</v>
      </c>
      <c r="L10" s="43">
        <f aca="true" t="shared" si="2" ref="L10:L26">J10/K10</f>
        <v>0.8916075650118204</v>
      </c>
      <c r="M10" s="44">
        <f>C10/C25</f>
        <v>0.19650413983440662</v>
      </c>
      <c r="N10" s="45">
        <f>J10/J25</f>
        <v>0.21535430822817336</v>
      </c>
      <c r="O10" s="44">
        <f>C10/C11</f>
        <v>0.5154440154440154</v>
      </c>
      <c r="P10" s="45">
        <f>J10/J11</f>
        <v>0.5444243955250812</v>
      </c>
    </row>
    <row r="11" spans="1:16" s="34" customFormat="1" ht="22.5" customHeight="1" thickBot="1">
      <c r="A11" s="35"/>
      <c r="B11" s="46" t="s">
        <v>25</v>
      </c>
      <c r="C11" s="47">
        <f>C9+C10</f>
        <v>2072</v>
      </c>
      <c r="D11" s="48">
        <f>D9+D10</f>
        <v>2222</v>
      </c>
      <c r="E11" s="49">
        <f t="shared" si="0"/>
        <v>0.9324932493249325</v>
      </c>
      <c r="F11" s="50">
        <f>F9+F10</f>
        <v>2885</v>
      </c>
      <c r="G11" s="51">
        <f t="shared" si="1"/>
        <v>0.7181975736568458</v>
      </c>
      <c r="H11" s="52">
        <v>7812</v>
      </c>
      <c r="I11" s="53">
        <v>34060</v>
      </c>
      <c r="J11" s="54">
        <f>J9+J10</f>
        <v>13855</v>
      </c>
      <c r="K11" s="55">
        <f>K9+K10</f>
        <v>16968</v>
      </c>
      <c r="L11" s="56">
        <f t="shared" si="2"/>
        <v>0.8165370108439416</v>
      </c>
      <c r="M11" s="57">
        <f>C11/C26</f>
        <v>0.24462809917355371</v>
      </c>
      <c r="N11" s="58">
        <f>J11/J26</f>
        <v>0.26383943023632245</v>
      </c>
      <c r="O11" s="59">
        <f>C11/C11</f>
        <v>1</v>
      </c>
      <c r="P11" s="60">
        <f>J11/J11</f>
        <v>1</v>
      </c>
    </row>
    <row r="12" spans="1:16" s="34" customFormat="1" ht="22.5" customHeight="1" thickTop="1">
      <c r="A12" s="70"/>
      <c r="B12" s="71" t="s">
        <v>24</v>
      </c>
      <c r="C12" s="72">
        <v>390</v>
      </c>
      <c r="D12" s="73">
        <v>397</v>
      </c>
      <c r="E12" s="74">
        <f t="shared" si="0"/>
        <v>0.982367758186398</v>
      </c>
      <c r="F12" s="75">
        <v>643</v>
      </c>
      <c r="G12" s="76">
        <f t="shared" si="1"/>
        <v>0.6065318818040435</v>
      </c>
      <c r="H12" s="145"/>
      <c r="I12" s="146"/>
      <c r="J12" s="73">
        <v>2713</v>
      </c>
      <c r="K12" s="77">
        <v>3904</v>
      </c>
      <c r="L12" s="78">
        <f t="shared" si="2"/>
        <v>0.6949282786885246</v>
      </c>
      <c r="M12" s="79">
        <f>C12/C24</f>
        <v>0.128500823723229</v>
      </c>
      <c r="N12" s="80">
        <f>J12/J24</f>
        <v>0.15514382112426373</v>
      </c>
      <c r="O12" s="79">
        <f>C12/C14</f>
        <v>0.3819784524975514</v>
      </c>
      <c r="P12" s="80">
        <f>J12/J14</f>
        <v>0.42265150334943136</v>
      </c>
    </row>
    <row r="13" spans="1:16" s="34" customFormat="1" ht="22.5" customHeight="1">
      <c r="A13" s="35" t="s">
        <v>14</v>
      </c>
      <c r="B13" s="81" t="s">
        <v>26</v>
      </c>
      <c r="C13" s="82">
        <v>631</v>
      </c>
      <c r="D13" s="83">
        <v>575</v>
      </c>
      <c r="E13" s="84">
        <f t="shared" si="0"/>
        <v>1.097391304347826</v>
      </c>
      <c r="F13" s="85">
        <v>606</v>
      </c>
      <c r="G13" s="86">
        <f t="shared" si="1"/>
        <v>1.0412541254125414</v>
      </c>
      <c r="H13" s="147"/>
      <c r="I13" s="148"/>
      <c r="J13" s="83">
        <v>3706</v>
      </c>
      <c r="K13" s="87">
        <v>3307</v>
      </c>
      <c r="L13" s="88">
        <f t="shared" si="2"/>
        <v>1.1206531599637133</v>
      </c>
      <c r="M13" s="89">
        <f>C13/C25</f>
        <v>0.11609935602575897</v>
      </c>
      <c r="N13" s="90">
        <f>J13/J25</f>
        <v>0.10580711471478331</v>
      </c>
      <c r="O13" s="89">
        <f>C13/C14</f>
        <v>0.6180215475024485</v>
      </c>
      <c r="P13" s="90">
        <f>J13/J14</f>
        <v>0.5773484966505686</v>
      </c>
    </row>
    <row r="14" spans="1:16" s="34" customFormat="1" ht="22.5" customHeight="1" thickBot="1">
      <c r="A14" s="91"/>
      <c r="B14" s="92" t="s">
        <v>25</v>
      </c>
      <c r="C14" s="93">
        <f>C12+C13</f>
        <v>1021</v>
      </c>
      <c r="D14" s="94">
        <f>D12+D13</f>
        <v>972</v>
      </c>
      <c r="E14" s="95">
        <f t="shared" si="0"/>
        <v>1.050411522633745</v>
      </c>
      <c r="F14" s="96">
        <f>F12+F13</f>
        <v>1249</v>
      </c>
      <c r="G14" s="97">
        <f t="shared" si="1"/>
        <v>0.8174539631705364</v>
      </c>
      <c r="H14" s="98">
        <v>4868</v>
      </c>
      <c r="I14" s="99">
        <v>31138</v>
      </c>
      <c r="J14" s="94">
        <f>J12+J13</f>
        <v>6419</v>
      </c>
      <c r="K14" s="100">
        <f>K12+K13</f>
        <v>7211</v>
      </c>
      <c r="L14" s="101">
        <f t="shared" si="2"/>
        <v>0.8901677991956732</v>
      </c>
      <c r="M14" s="102">
        <f>C14/C26</f>
        <v>0.120543093270366</v>
      </c>
      <c r="N14" s="103">
        <f>J14/J26</f>
        <v>0.12223639860605945</v>
      </c>
      <c r="O14" s="104">
        <f>C14/C14</f>
        <v>1</v>
      </c>
      <c r="P14" s="105">
        <f>J14/J14</f>
        <v>1</v>
      </c>
    </row>
    <row r="15" spans="1:16" s="34" customFormat="1" ht="22.5" customHeight="1" thickTop="1">
      <c r="A15" s="35"/>
      <c r="B15" s="106" t="s">
        <v>24</v>
      </c>
      <c r="C15" s="107">
        <v>1046</v>
      </c>
      <c r="D15" s="108">
        <v>944</v>
      </c>
      <c r="E15" s="109">
        <f t="shared" si="0"/>
        <v>1.1080508474576272</v>
      </c>
      <c r="F15" s="110">
        <v>1386</v>
      </c>
      <c r="G15" s="111">
        <f t="shared" si="1"/>
        <v>0.7546897546897547</v>
      </c>
      <c r="H15" s="145"/>
      <c r="I15" s="146"/>
      <c r="J15" s="108">
        <v>5549</v>
      </c>
      <c r="K15" s="112">
        <v>7584</v>
      </c>
      <c r="L15" s="113">
        <f t="shared" si="2"/>
        <v>0.73167194092827</v>
      </c>
      <c r="M15" s="114">
        <f>C15/C24</f>
        <v>0.34464579901153214</v>
      </c>
      <c r="N15" s="115">
        <f>J15/J24</f>
        <v>0.317321438783096</v>
      </c>
      <c r="O15" s="114">
        <f>C15/C17</f>
        <v>0.5282828282828282</v>
      </c>
      <c r="P15" s="115">
        <f>J15/J17</f>
        <v>0.4755742200891327</v>
      </c>
    </row>
    <row r="16" spans="1:16" s="34" customFormat="1" ht="22.5" customHeight="1">
      <c r="A16" s="35" t="s">
        <v>15</v>
      </c>
      <c r="B16" s="36" t="s">
        <v>26</v>
      </c>
      <c r="C16" s="37">
        <v>934</v>
      </c>
      <c r="D16" s="38">
        <v>965</v>
      </c>
      <c r="E16" s="39">
        <f t="shared" si="0"/>
        <v>0.9678756476683937</v>
      </c>
      <c r="F16" s="40">
        <v>1373</v>
      </c>
      <c r="G16" s="41">
        <f t="shared" si="1"/>
        <v>0.6802621995630007</v>
      </c>
      <c r="H16" s="147"/>
      <c r="I16" s="148"/>
      <c r="J16" s="38">
        <v>6119</v>
      </c>
      <c r="K16" s="42">
        <v>7468</v>
      </c>
      <c r="L16" s="43">
        <f t="shared" si="2"/>
        <v>0.8193626138189609</v>
      </c>
      <c r="M16" s="44">
        <f>C16/C25</f>
        <v>0.1718491260349586</v>
      </c>
      <c r="N16" s="45">
        <f>J16/J25</f>
        <v>0.1746987951807229</v>
      </c>
      <c r="O16" s="44">
        <f>C16/C17</f>
        <v>0.4717171717171717</v>
      </c>
      <c r="P16" s="45">
        <f>J16/J17</f>
        <v>0.5244257799108674</v>
      </c>
    </row>
    <row r="17" spans="1:16" s="34" customFormat="1" ht="22.5" customHeight="1" thickBot="1">
      <c r="A17" s="35"/>
      <c r="B17" s="92" t="s">
        <v>25</v>
      </c>
      <c r="C17" s="116">
        <f>C15+C16</f>
        <v>1980</v>
      </c>
      <c r="D17" s="54">
        <f>D15+D16</f>
        <v>1909</v>
      </c>
      <c r="E17" s="49">
        <f t="shared" si="0"/>
        <v>1.0371922472498691</v>
      </c>
      <c r="F17" s="50">
        <f>F15+F16</f>
        <v>2759</v>
      </c>
      <c r="G17" s="51">
        <f t="shared" si="1"/>
        <v>0.7176513229430953</v>
      </c>
      <c r="H17" s="52">
        <v>7198</v>
      </c>
      <c r="I17" s="53">
        <v>31138</v>
      </c>
      <c r="J17" s="54">
        <f>J15+J16</f>
        <v>11668</v>
      </c>
      <c r="K17" s="55">
        <f>K15+K16</f>
        <v>15052</v>
      </c>
      <c r="L17" s="56">
        <f t="shared" si="2"/>
        <v>0.7751793781557268</v>
      </c>
      <c r="M17" s="57">
        <f>C17/C26</f>
        <v>0.23376623376623376</v>
      </c>
      <c r="N17" s="58">
        <f>J17/J26</f>
        <v>0.22219259992763696</v>
      </c>
      <c r="O17" s="59">
        <f>C17/C17</f>
        <v>1</v>
      </c>
      <c r="P17" s="60">
        <f>J17/J17</f>
        <v>1</v>
      </c>
    </row>
    <row r="18" spans="1:16" s="34" customFormat="1" ht="22.5" customHeight="1" thickTop="1">
      <c r="A18" s="70"/>
      <c r="B18" s="71" t="s">
        <v>24</v>
      </c>
      <c r="C18" s="72">
        <v>494</v>
      </c>
      <c r="D18" s="73">
        <v>393</v>
      </c>
      <c r="E18" s="74">
        <f t="shared" si="0"/>
        <v>1.256997455470738</v>
      </c>
      <c r="F18" s="75">
        <v>665</v>
      </c>
      <c r="G18" s="76">
        <f t="shared" si="1"/>
        <v>0.7428571428571429</v>
      </c>
      <c r="H18" s="145"/>
      <c r="I18" s="146"/>
      <c r="J18" s="73">
        <v>2606</v>
      </c>
      <c r="K18" s="77">
        <v>3700</v>
      </c>
      <c r="L18" s="78">
        <f t="shared" si="2"/>
        <v>0.7043243243243243</v>
      </c>
      <c r="M18" s="79">
        <f>C18/C24</f>
        <v>0.1627677100494234</v>
      </c>
      <c r="N18" s="80">
        <f>J18/J24</f>
        <v>0.14902498999256591</v>
      </c>
      <c r="O18" s="79">
        <f>C18/C20</f>
        <v>0.29127358490566035</v>
      </c>
      <c r="P18" s="80">
        <f>J18/J20</f>
        <v>0.25009596928982725</v>
      </c>
    </row>
    <row r="19" spans="1:16" s="34" customFormat="1" ht="22.5" customHeight="1">
      <c r="A19" s="35" t="s">
        <v>16</v>
      </c>
      <c r="B19" s="81" t="s">
        <v>26</v>
      </c>
      <c r="C19" s="82">
        <v>1202</v>
      </c>
      <c r="D19" s="83">
        <v>1206</v>
      </c>
      <c r="E19" s="84">
        <f t="shared" si="0"/>
        <v>0.9966832504145937</v>
      </c>
      <c r="F19" s="85">
        <v>1476</v>
      </c>
      <c r="G19" s="86">
        <f t="shared" si="1"/>
        <v>0.8143631436314364</v>
      </c>
      <c r="H19" s="147"/>
      <c r="I19" s="148"/>
      <c r="J19" s="83">
        <v>7814</v>
      </c>
      <c r="K19" s="87">
        <v>9501</v>
      </c>
      <c r="L19" s="88">
        <f t="shared" si="2"/>
        <v>0.8224397431849279</v>
      </c>
      <c r="M19" s="89">
        <f>C19/C25</f>
        <v>0.22115915363385463</v>
      </c>
      <c r="N19" s="90">
        <f>J19/J25</f>
        <v>0.22309141780391709</v>
      </c>
      <c r="O19" s="89">
        <f>C19/C20</f>
        <v>0.7087264150943396</v>
      </c>
      <c r="P19" s="90">
        <f>J19/J20</f>
        <v>0.7499040307101728</v>
      </c>
    </row>
    <row r="20" spans="1:16" s="34" customFormat="1" ht="22.5" customHeight="1" thickBot="1">
      <c r="A20" s="91"/>
      <c r="B20" s="92" t="s">
        <v>25</v>
      </c>
      <c r="C20" s="93">
        <f>C18+C19</f>
        <v>1696</v>
      </c>
      <c r="D20" s="94">
        <f>D18+D19</f>
        <v>1599</v>
      </c>
      <c r="E20" s="95">
        <f t="shared" si="0"/>
        <v>1.060662914321451</v>
      </c>
      <c r="F20" s="96">
        <f>F18+F19</f>
        <v>2141</v>
      </c>
      <c r="G20" s="97">
        <f t="shared" si="1"/>
        <v>0.7921531994395142</v>
      </c>
      <c r="H20" s="98">
        <v>5607</v>
      </c>
      <c r="I20" s="99">
        <v>33329</v>
      </c>
      <c r="J20" s="94">
        <f>J18+J19</f>
        <v>10420</v>
      </c>
      <c r="K20" s="100">
        <f>K18+K19</f>
        <v>13201</v>
      </c>
      <c r="L20" s="101">
        <f t="shared" si="2"/>
        <v>0.7893341413529278</v>
      </c>
      <c r="M20" s="102">
        <f>C20/C26</f>
        <v>0.20023612750885478</v>
      </c>
      <c r="N20" s="103">
        <f>J20/J26</f>
        <v>0.1984270561575229</v>
      </c>
      <c r="O20" s="104">
        <f>C20/C20</f>
        <v>1</v>
      </c>
      <c r="P20" s="105">
        <f>J20/J20</f>
        <v>1</v>
      </c>
    </row>
    <row r="21" spans="1:16" s="34" customFormat="1" ht="22.5" customHeight="1" thickTop="1">
      <c r="A21" s="35"/>
      <c r="B21" s="106" t="s">
        <v>24</v>
      </c>
      <c r="C21" s="107">
        <v>101</v>
      </c>
      <c r="D21" s="108">
        <v>129</v>
      </c>
      <c r="E21" s="109">
        <f t="shared" si="0"/>
        <v>0.7829457364341085</v>
      </c>
      <c r="F21" s="110">
        <v>18</v>
      </c>
      <c r="G21" s="111">
        <f t="shared" si="1"/>
        <v>5.611111111111111</v>
      </c>
      <c r="H21" s="145"/>
      <c r="I21" s="146"/>
      <c r="J21" s="108">
        <v>307</v>
      </c>
      <c r="K21" s="112">
        <v>242</v>
      </c>
      <c r="L21" s="113">
        <f t="shared" si="2"/>
        <v>1.2685950413223142</v>
      </c>
      <c r="M21" s="114">
        <f>C21/C24</f>
        <v>0.03327841845140033</v>
      </c>
      <c r="N21" s="115">
        <f>J21/J24</f>
        <v>0.017555898667581633</v>
      </c>
      <c r="O21" s="114">
        <f>C21/C23</f>
        <v>0.059376837154614934</v>
      </c>
      <c r="P21" s="115">
        <f>J21/J23</f>
        <v>0.03024332578071126</v>
      </c>
    </row>
    <row r="22" spans="1:16" s="34" customFormat="1" ht="22.5" customHeight="1">
      <c r="A22" s="35" t="s">
        <v>17</v>
      </c>
      <c r="B22" s="36" t="s">
        <v>26</v>
      </c>
      <c r="C22" s="37">
        <v>1600</v>
      </c>
      <c r="D22" s="38">
        <v>1666</v>
      </c>
      <c r="E22" s="39">
        <f t="shared" si="0"/>
        <v>0.9603841536614646</v>
      </c>
      <c r="F22" s="40">
        <v>1566</v>
      </c>
      <c r="G22" s="41">
        <f t="shared" si="1"/>
        <v>1.0217113665389528</v>
      </c>
      <c r="H22" s="147"/>
      <c r="I22" s="148"/>
      <c r="J22" s="38">
        <v>9844</v>
      </c>
      <c r="K22" s="42">
        <v>8789</v>
      </c>
      <c r="L22" s="43">
        <f t="shared" si="2"/>
        <v>1.1200364091477983</v>
      </c>
      <c r="M22" s="44">
        <f>C22/C25</f>
        <v>0.29438822447102114</v>
      </c>
      <c r="N22" s="45">
        <f>J22/J25</f>
        <v>0.28104836407240336</v>
      </c>
      <c r="O22" s="44">
        <f>C22/C23</f>
        <v>0.940623162845385</v>
      </c>
      <c r="P22" s="45">
        <f>J22/J23</f>
        <v>0.9697566742192888</v>
      </c>
    </row>
    <row r="23" spans="1:16" s="34" customFormat="1" ht="22.5" customHeight="1" thickBot="1">
      <c r="A23" s="117"/>
      <c r="B23" s="118" t="s">
        <v>25</v>
      </c>
      <c r="C23" s="119">
        <f>C21+C22</f>
        <v>1701</v>
      </c>
      <c r="D23" s="120">
        <f>D21+D22</f>
        <v>1795</v>
      </c>
      <c r="E23" s="121">
        <f t="shared" si="0"/>
        <v>0.9476323119777159</v>
      </c>
      <c r="F23" s="119">
        <f>F21+F22</f>
        <v>1584</v>
      </c>
      <c r="G23" s="122">
        <f t="shared" si="1"/>
        <v>1.0738636363636365</v>
      </c>
      <c r="H23" s="123">
        <v>1795</v>
      </c>
      <c r="I23" s="124">
        <v>36678</v>
      </c>
      <c r="J23" s="119">
        <f>J21+J22</f>
        <v>10151</v>
      </c>
      <c r="K23" s="125">
        <f>K21+K22</f>
        <v>9031</v>
      </c>
      <c r="L23" s="126">
        <f t="shared" si="2"/>
        <v>1.1240172738345697</v>
      </c>
      <c r="M23" s="127">
        <f>C23/C26</f>
        <v>0.20082644628099172</v>
      </c>
      <c r="N23" s="128">
        <f>J23/J26</f>
        <v>0.19330451507245824</v>
      </c>
      <c r="O23" s="129">
        <f>C23/C23</f>
        <v>1</v>
      </c>
      <c r="P23" s="130">
        <f>J23/J23</f>
        <v>1</v>
      </c>
    </row>
    <row r="24" spans="1:16" s="34" customFormat="1" ht="22.5" customHeight="1">
      <c r="A24" s="35"/>
      <c r="B24" s="131" t="s">
        <v>24</v>
      </c>
      <c r="C24" s="132">
        <f>C9+C12+C15+C18+C21</f>
        <v>3035</v>
      </c>
      <c r="D24" s="133">
        <f>D9+D12+D15+D18+D21</f>
        <v>2923</v>
      </c>
      <c r="E24" s="134">
        <f t="shared" si="0"/>
        <v>1.0383167978104686</v>
      </c>
      <c r="F24" s="132">
        <f>F9+F12+F15+F18+F21</f>
        <v>4306</v>
      </c>
      <c r="G24" s="134">
        <f t="shared" si="1"/>
        <v>0.7048304691128657</v>
      </c>
      <c r="H24" s="149"/>
      <c r="I24" s="150"/>
      <c r="J24" s="132">
        <f>J9+J12+J15+J18+J21</f>
        <v>17487</v>
      </c>
      <c r="K24" s="135">
        <f>K9+K12+K15+K18+K21</f>
        <v>23938</v>
      </c>
      <c r="L24" s="136">
        <f t="shared" si="2"/>
        <v>0.7305121564040438</v>
      </c>
      <c r="M24" s="141">
        <f>C24/C24</f>
        <v>1</v>
      </c>
      <c r="N24" s="142">
        <f>J24/J24</f>
        <v>1</v>
      </c>
      <c r="O24" s="137">
        <f>C24/C26</f>
        <v>0.35832349468713104</v>
      </c>
      <c r="P24" s="138">
        <f>J24/J26</f>
        <v>0.3330032563365262</v>
      </c>
    </row>
    <row r="25" spans="1:16" s="34" customFormat="1" ht="22.5" customHeight="1">
      <c r="A25" s="35" t="s">
        <v>31</v>
      </c>
      <c r="B25" s="81" t="s">
        <v>26</v>
      </c>
      <c r="C25" s="85">
        <f>C10+C13+C16+C19+C22</f>
        <v>5435</v>
      </c>
      <c r="D25" s="83">
        <f>D10+D13+D16+D19+D22</f>
        <v>5574</v>
      </c>
      <c r="E25" s="86">
        <f t="shared" si="0"/>
        <v>0.9750627915321134</v>
      </c>
      <c r="F25" s="85">
        <f>F10+F13+F16+F19+F22</f>
        <v>6312</v>
      </c>
      <c r="G25" s="86">
        <f t="shared" si="1"/>
        <v>0.8610583016476553</v>
      </c>
      <c r="H25" s="147"/>
      <c r="I25" s="148"/>
      <c r="J25" s="85">
        <f>J10+J13+J16+J19+J22</f>
        <v>35026</v>
      </c>
      <c r="K25" s="139">
        <f>K10+K13+K16+K19+K22</f>
        <v>37525</v>
      </c>
      <c r="L25" s="88">
        <f t="shared" si="2"/>
        <v>0.9334043970686209</v>
      </c>
      <c r="M25" s="143">
        <f>C25/C25</f>
        <v>1</v>
      </c>
      <c r="N25" s="144">
        <f>J25/J25</f>
        <v>1</v>
      </c>
      <c r="O25" s="89">
        <f>C25/C26</f>
        <v>0.6416765053128689</v>
      </c>
      <c r="P25" s="90">
        <f>J25/J26</f>
        <v>0.6669967436634738</v>
      </c>
    </row>
    <row r="26" spans="1:16" s="34" customFormat="1" ht="22.5" customHeight="1" thickBot="1">
      <c r="A26" s="140"/>
      <c r="B26" s="118" t="s">
        <v>25</v>
      </c>
      <c r="C26" s="119">
        <f>C24+C25</f>
        <v>8470</v>
      </c>
      <c r="D26" s="123">
        <f>D24+D25</f>
        <v>8497</v>
      </c>
      <c r="E26" s="122">
        <f t="shared" si="0"/>
        <v>0.9968224079086736</v>
      </c>
      <c r="F26" s="119">
        <f>F24+F25</f>
        <v>10618</v>
      </c>
      <c r="G26" s="122">
        <f t="shared" si="1"/>
        <v>0.7977020154454699</v>
      </c>
      <c r="H26" s="123">
        <v>22617</v>
      </c>
      <c r="I26" s="124">
        <v>31138</v>
      </c>
      <c r="J26" s="119">
        <f>J24+J25</f>
        <v>52513</v>
      </c>
      <c r="K26" s="125">
        <f>K24+K25</f>
        <v>61463</v>
      </c>
      <c r="L26" s="126">
        <f t="shared" si="2"/>
        <v>0.8543839383043457</v>
      </c>
      <c r="M26" s="129">
        <f>C26/C26</f>
        <v>1</v>
      </c>
      <c r="N26" s="130">
        <f>J26/J26</f>
        <v>1</v>
      </c>
      <c r="O26" s="129">
        <f>C26/C26</f>
        <v>1</v>
      </c>
      <c r="P26" s="130">
        <f>J26/J26</f>
        <v>1</v>
      </c>
    </row>
    <row r="27" ht="16.5">
      <c r="B27" s="23"/>
    </row>
  </sheetData>
  <mergeCells count="13">
    <mergeCell ref="H7:I7"/>
    <mergeCell ref="M6:N6"/>
    <mergeCell ref="A1:P1"/>
    <mergeCell ref="O6:P6"/>
    <mergeCell ref="M5:P5"/>
    <mergeCell ref="N4:P4"/>
    <mergeCell ref="J6:L6"/>
    <mergeCell ref="H21:I22"/>
    <mergeCell ref="H24:I25"/>
    <mergeCell ref="H9:I10"/>
    <mergeCell ref="H12:I13"/>
    <mergeCell ref="H15:I16"/>
    <mergeCell ref="H18:I19"/>
  </mergeCells>
  <printOptions horizontalCentered="1" verticalCentered="1"/>
  <pageMargins left="0.7874015748031497" right="0.7874015748031497" top="1.062992125984252" bottom="0.984251968503937" header="0.5118110236220472" footer="0.5118110236220472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社団法人全国軽自動車協会連合会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@</cp:lastModifiedBy>
  <cp:lastPrinted>2000-08-03T09:24:57Z</cp:lastPrinted>
  <dcterms:created xsi:type="dcterms:W3CDTF">1999-05-06T06:56:03Z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